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1"/>
  </bookViews>
  <sheets>
    <sheet name="Sheet1" sheetId="1" r:id="rId1"/>
    <sheet name="Sheet2" sheetId="2" r:id="rId2"/>
  </sheets>
  <definedNames>
    <definedName name="_xlnm._FilterDatabase" localSheetId="0" hidden="1">Sheet1!$A$1:$XDS$60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<sst xmlns="http://schemas.openxmlformats.org/spreadsheetml/2006/main" count="362" uniqueCount="150">
  <si>
    <t>企业名称</t>
  </si>
  <si>
    <t>详细地址</t>
  </si>
  <si>
    <t>行业类别</t>
  </si>
  <si>
    <t>锅炉编号</t>
  </si>
  <si>
    <t>锅炉规模(蒸)</t>
  </si>
  <si>
    <t>燃料类型</t>
  </si>
  <si>
    <t>消耗量(吨/年)</t>
  </si>
  <si>
    <t>淘汰方式
（改气/改电/关停/并网）</t>
  </si>
  <si>
    <t>备注</t>
  </si>
  <si>
    <t>金额（万元）</t>
  </si>
  <si>
    <t>中央资金（万元）</t>
  </si>
  <si>
    <t>地方资金（万元）</t>
  </si>
  <si>
    <t>黑龙江珍宝岛药业股份有限公司鸡西分公司</t>
  </si>
  <si>
    <t>鸡冠区鸡恒路东侧69号</t>
  </si>
  <si>
    <t>医药制造</t>
  </si>
  <si>
    <t>SHW10—1.25—AII</t>
  </si>
  <si>
    <t>燃煤</t>
  </si>
  <si>
    <t>改生物质炉</t>
  </si>
  <si>
    <t>125台调度表</t>
  </si>
  <si>
    <t>黑龙江龙煤鸡西矿业有限责任公司新发煤矿</t>
  </si>
  <si>
    <t>新发村</t>
  </si>
  <si>
    <t>烟煤和无烟煤开采洗选</t>
  </si>
  <si>
    <t>SZW10-1.25-AII</t>
  </si>
  <si>
    <t>改电</t>
  </si>
  <si>
    <t>125台调度表（一次申报）</t>
  </si>
  <si>
    <t>鸡西市殡葬管理处</t>
  </si>
  <si>
    <t>鸡西市鸡冠区立新矿火山</t>
  </si>
  <si>
    <t>服务行业</t>
  </si>
  <si>
    <t>DZL2.8-0.7/95/70-AII</t>
  </si>
  <si>
    <t>DZL1.4-0.7/95/70-AII</t>
  </si>
  <si>
    <t>拆除</t>
  </si>
  <si>
    <t>鸡西市华耀机动车检测有限公司</t>
  </si>
  <si>
    <t>鸡冠区中粮街5号</t>
  </si>
  <si>
    <t>机动车检测</t>
  </si>
  <si>
    <t>CDZH</t>
  </si>
  <si>
    <t>鸡西市鸡冠区亿通脚垫厂</t>
  </si>
  <si>
    <t>鸡冠区梁家村</t>
  </si>
  <si>
    <t>皮手套及皮装饰制品制造</t>
  </si>
  <si>
    <t>鸡西市儿童公园</t>
  </si>
  <si>
    <t>鸡冠区中心大街一号</t>
  </si>
  <si>
    <t>关庆珊（个人锅炉）</t>
  </si>
  <si>
    <t>黑龙江省鸡西市鸡冠区梁家村3组            锅炉地址：鸡西市鸡冠区干校（原正丰食料厂院里南侧）</t>
  </si>
  <si>
    <t>二次申报</t>
  </si>
  <si>
    <t>鸡西市鸡冠区振兴浴池</t>
  </si>
  <si>
    <t>教育街党校综合楼</t>
  </si>
  <si>
    <t>洗浴宾馆</t>
  </si>
  <si>
    <t>CWNH0.7-85/60-S</t>
  </si>
  <si>
    <t>生物质</t>
  </si>
  <si>
    <t>鸡西市鸡冠区君沐禧洗浴浴池</t>
  </si>
  <si>
    <t>鸡西市鸡冠区富强路北侧 欣乐小区旁</t>
  </si>
  <si>
    <t>CSHQ-120万KCAL</t>
  </si>
  <si>
    <t>鸡西市鸡冠区玉嵛面条加工厂</t>
  </si>
  <si>
    <t>黑龙江省鸡西市鸡冠区原太阳升小学院内</t>
  </si>
  <si>
    <t>面条加工厂</t>
  </si>
  <si>
    <t>二次申报（太阳升周边）</t>
  </si>
  <si>
    <t>黑龙江鸡西农村商业银行股份有限公司</t>
  </si>
  <si>
    <t>原黑龙江鸡西农村商业银行股份有限公司太阳升储蓄所家属楼</t>
  </si>
  <si>
    <t>XHF</t>
  </si>
  <si>
    <t>黑龙江省康之源农业科技发展有限公司</t>
  </si>
  <si>
    <t>锅炉地址：红星乡东太村北方食品厂内</t>
  </si>
  <si>
    <t>食品</t>
  </si>
  <si>
    <t>改电和集中供热</t>
  </si>
  <si>
    <t>鸡西市富民畜牧有限责任公司</t>
  </si>
  <si>
    <t>黑龙江省鸡西市鸡冠区红太村</t>
  </si>
  <si>
    <t>养殖厂</t>
  </si>
  <si>
    <t>CWSG -85/60AII</t>
  </si>
  <si>
    <t>鸡西市鸡冠区明友便利店</t>
  </si>
  <si>
    <t>黑龙江省鸡西市鸡冠区红星乡红星村四组</t>
  </si>
  <si>
    <t>商服</t>
  </si>
  <si>
    <t>CSHH</t>
  </si>
  <si>
    <t>鸡西市兴民现代养殖有限公司</t>
  </si>
  <si>
    <t>鸡冠区红星乡仁和村南5公里</t>
  </si>
  <si>
    <t>畜牧业</t>
  </si>
  <si>
    <t>CWNH-0.8-85/60-F</t>
  </si>
  <si>
    <t>鸡西市鸡冠区吉峰辣菜加工厂</t>
  </si>
  <si>
    <t>鸡西市鸡冠区太阳升村</t>
  </si>
  <si>
    <t>蔬菜加工</t>
  </si>
  <si>
    <t>CWNGO.175-X</t>
  </si>
  <si>
    <t>125台调度表（一次申报）太阳升周边</t>
  </si>
  <si>
    <t>鸡西市鸡冠区桂芹葡萄种植园</t>
  </si>
  <si>
    <t>黑龙江省鸡西市鸡冠区朝阳村</t>
  </si>
  <si>
    <t>种植园</t>
  </si>
  <si>
    <t>鸡西市鸡冠区亨迪食品加工厂</t>
  </si>
  <si>
    <t>黑龙江省鸡西市鸡冠区红星乡红胜村</t>
  </si>
  <si>
    <t>食品生产企业</t>
  </si>
  <si>
    <t>/</t>
  </si>
  <si>
    <t>双和浴池（华誉农工贸）</t>
  </si>
  <si>
    <t>秋林开元宾馆对面建设街1号</t>
  </si>
  <si>
    <t>LYXY-W-0.35</t>
  </si>
  <si>
    <t>娄序国（个人锅炉）</t>
  </si>
  <si>
    <t>黑龙江省鸡西市鸡冠区五一委4组86号</t>
  </si>
  <si>
    <t>黑龙江天源煤炭股份有限公司</t>
  </si>
  <si>
    <t>鸡西市鸡冠区团结村</t>
  </si>
  <si>
    <t>SZW2.8-0.7/95/70-AII</t>
  </si>
  <si>
    <t>鸡西天信制砖有限公司</t>
  </si>
  <si>
    <t>西鸡西办201国道（鸡滴路段北侧）</t>
  </si>
  <si>
    <t>非金属矿物制品业</t>
  </si>
  <si>
    <t>DZW1.4-0.7/95/70-A</t>
  </si>
  <si>
    <t>鸡西市霖宇洗煤有限公司</t>
  </si>
  <si>
    <t>西郊乡梁家村</t>
  </si>
  <si>
    <t>CWNH1.4</t>
  </si>
  <si>
    <t>CWSH</t>
  </si>
  <si>
    <t>鸡西市兴成汽车销售服务有限公司</t>
  </si>
  <si>
    <t>黑龙江省鸡西市鸡冠区红星乡东太村二组</t>
  </si>
  <si>
    <t>汽车维修</t>
  </si>
  <si>
    <t>鸡西市鸡冠区天沥洗浴馆</t>
  </si>
  <si>
    <t>鸡冠区东风街道中兴家园-北区</t>
  </si>
  <si>
    <t>CWHS</t>
  </si>
  <si>
    <t>鸡西市晟畅建筑材料销售有限公司</t>
  </si>
  <si>
    <t>鸡冠区凤凰城小区28号楼9号门市（锅炉地址：鸡冠区环卫局卫生所正对面门市房内）</t>
  </si>
  <si>
    <t>销售</t>
  </si>
  <si>
    <t>CWRS</t>
  </si>
  <si>
    <t>鸡西市鸡冠区东方浴池</t>
  </si>
  <si>
    <t>鸡冠区东风办新立委</t>
  </si>
  <si>
    <t>CSHQ-60万Kcal</t>
  </si>
  <si>
    <t>鸡西市鸡冠区北府宾馆</t>
  </si>
  <si>
    <t>红军路119号</t>
  </si>
  <si>
    <t>WWHG-0.2-0.09</t>
  </si>
  <si>
    <t>四龙山公墓有限公司（陵园墓区）</t>
  </si>
  <si>
    <t>鸡冠区太阳升村</t>
  </si>
  <si>
    <t>民政</t>
  </si>
  <si>
    <t>CWNG.12-X</t>
  </si>
  <si>
    <t>四龙山公墓有限公司（四龙山公墓）</t>
  </si>
  <si>
    <t>鸡冠区西郊乡331国道北</t>
  </si>
  <si>
    <t>HS-2</t>
  </si>
  <si>
    <t>四龙山公墓有限公司（仁安公墓）</t>
  </si>
  <si>
    <t>鸡冠区红星乡红太村</t>
  </si>
  <si>
    <t>鸡西市久隆物流有限公司</t>
  </si>
  <si>
    <t>物流</t>
  </si>
  <si>
    <t>CWSH10-1</t>
  </si>
  <si>
    <t>鑫阳保温材料经销处</t>
  </si>
  <si>
    <t>鸡西市鸡冠区鑫鑫欧美日汽车维修中心</t>
  </si>
  <si>
    <t>鸡西市鸡冠区云风豆制品厂</t>
  </si>
  <si>
    <t>鸡西市农业科学研究中心</t>
  </si>
  <si>
    <t>鸡西市鸡冠区钱塘水悦酒店</t>
  </si>
  <si>
    <t>鸡西市鸡冠区畅瀚源洗浴馆（个体工商户</t>
  </si>
  <si>
    <t>鸡西市鸡冠区博达浴池</t>
  </si>
  <si>
    <t>鸡西市鸡冠区鑫龙食品厂</t>
  </si>
  <si>
    <t>鸡西市鸡冠区清澜池洗浴中心</t>
  </si>
  <si>
    <t>鸡西市鸡冠区铁南浴池</t>
  </si>
  <si>
    <t>鸡西市宏盛水泥制品有限公司（原名：鸡西市大兴水泥制品厂</t>
  </si>
  <si>
    <t>鸡冠区10蒸吨及以下燃煤锅炉和2蒸吨及以下生物质锅炉
淘汰第一批明细表</t>
  </si>
  <si>
    <t>序号</t>
  </si>
  <si>
    <t>锅炉规模
(蒸吨)</t>
  </si>
  <si>
    <t>补贴资金
（万元）</t>
  </si>
  <si>
    <t>鸡西华誉农工贸有限责任公司鸡西运销煤质分公司（双和浴池）</t>
  </si>
  <si>
    <t>鸡西市鸡冠区云风豆制品厂（李淑英豆腐坊）</t>
  </si>
  <si>
    <t>鸡西市鸡冠区畅瀚源洗浴（个体工商户）</t>
  </si>
  <si>
    <t>鸡西市童瑶食品有限公司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</si>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</sst>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6"/>
      <name val="Times New Roman"/>
      <charset val="134"/>
    </font>
    <font>
      <sz val="16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name val="宋体"/>
      <charset val="134"/>
    </font>
    <font>
      <sz val="14"/>
      <name val="宋体"/>
      <charset val="134"/>
      <scheme val="minor"/>
    </font>
    <font>
      <sz val="14"/>
      <name val="Times New Roman"/>
      <charset val="134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sz val="11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</font>
    <font>
      <sz val="11"/>
      <name val="Times New Roman"/>
      <charset val="134"/>
    </font>
    <font>
      <sz val="10"/>
      <color rgb="FF000000"/>
      <name val="DengXian Regular"/>
      <charset val="134"/>
    </font>
    <font>
      <sz val="16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8" applyNumberFormat="0" applyAlignment="0" applyProtection="0">
      <alignment vertical="center"/>
    </xf>
    <xf numFmtId="0" fontId="24" fillId="4" borderId="9" applyNumberFormat="0" applyAlignment="0" applyProtection="0">
      <alignment vertical="center"/>
    </xf>
    <xf numFmtId="0" fontId="25" fillId="4" borderId="8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7" fontId="3" fillId="0" borderId="0" xfId="0" applyNumberFormat="1" applyFont="1" applyFill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7" fontId="4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7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2" fillId="0" borderId="2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14" fontId="12" fillId="0" borderId="3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14" fontId="0" fillId="0" borderId="3" xfId="0" applyNumberForma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14" fontId="0" fillId="0" borderId="3" xfId="0" applyNumberFormat="1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 wrapText="1"/>
    </xf>
    <xf numFmtId="14" fontId="0" fillId="0" borderId="2" xfId="0" applyNumberForma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4" fontId="0" fillId="0" borderId="4" xfId="0" applyNumberForma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2" xfId="0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14" fillId="0" borderId="0" xfId="0" applyFont="1">
      <alignment vertical="center"/>
    </xf>
    <xf numFmtId="0" fontId="3" fillId="0" borderId="1" xfId="0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3" fillId="0" borderId="0" xfId="0" applyNumberFormat="1" applyFont="1" applyFill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DS67"/>
  <sheetViews>
    <sheetView zoomScale="85" zoomScaleNormal="85" topLeftCell="A49" workbookViewId="0">
      <selection activeCell="K61" sqref="K61:L61"/>
    </sheetView>
  </sheetViews>
  <sheetFormatPr defaultColWidth="9" defaultRowHeight="20.25"/>
  <cols>
    <col min="1" max="1" width="30.875" style="5" customWidth="1"/>
    <col min="2" max="2" width="20.25" style="24" hidden="1" customWidth="1"/>
    <col min="3" max="3" width="15.5" style="24" hidden="1" customWidth="1"/>
    <col min="4" max="4" width="16.375" style="24" hidden="1" customWidth="1"/>
    <col min="5" max="5" width="9" style="5"/>
    <col min="6" max="7" width="9" style="24" hidden="1" customWidth="1"/>
    <col min="8" max="8" width="15.875" style="24" hidden="1" customWidth="1"/>
    <col min="9" max="9" width="23.625" style="24" hidden="1" customWidth="1"/>
    <col min="10" max="10" width="18.0833333333333" style="6" customWidth="1"/>
    <col min="11" max="11" width="9.875" style="5"/>
    <col min="12" max="16384" width="9" style="5"/>
  </cols>
  <sheetData>
    <row r="1" s="1" customFormat="1" ht="60.75" spans="1:1024 1025:16347">
      <c r="A1" s="25" t="s">
        <v>0</v>
      </c>
      <c r="B1" s="26" t="s">
        <v>1</v>
      </c>
      <c r="C1" s="26" t="s">
        <v>2</v>
      </c>
      <c r="D1" s="26" t="s">
        <v>3</v>
      </c>
      <c r="E1" s="27" t="s">
        <v>4</v>
      </c>
      <c r="F1" s="26" t="s">
        <v>5</v>
      </c>
      <c r="G1" s="26" t="s">
        <v>6</v>
      </c>
      <c r="H1" s="28" t="s">
        <v>7</v>
      </c>
      <c r="I1" s="28" t="s">
        <v>8</v>
      </c>
      <c r="J1" s="29" t="s">
        <v>9</v>
      </c>
      <c r="K1" s="25" t="s">
        <v>10</v>
      </c>
      <c r="L1" s="25" t="s">
        <v>11</v>
      </c>
      <c r="XDS1" s="12"/>
    </row>
    <row r="2" s="21" customFormat="1" ht="27" hidden="1" spans="1:1024 1025:16347">
      <c r="A2" s="26" t="s">
        <v>12</v>
      </c>
      <c r="B2" s="26" t="s">
        <v>13</v>
      </c>
      <c r="C2" s="26" t="s">
        <v>14</v>
      </c>
      <c r="D2" s="26" t="s">
        <v>15</v>
      </c>
      <c r="E2" s="26">
        <v>10</v>
      </c>
      <c r="F2" s="26" t="s">
        <v>16</v>
      </c>
      <c r="G2" s="26">
        <v>8460</v>
      </c>
      <c r="H2" s="30" t="s">
        <v>17</v>
      </c>
      <c r="I2" s="26" t="s">
        <v>18</v>
      </c>
      <c r="J2" s="31">
        <v>45839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3"/>
    </row>
    <row r="3" s="21" customFormat="1" ht="27" hidden="1" spans="1:1024 1025:16347">
      <c r="A3" s="26" t="s">
        <v>12</v>
      </c>
      <c r="B3" s="26" t="s">
        <v>13</v>
      </c>
      <c r="C3" s="26" t="s">
        <v>14</v>
      </c>
      <c r="D3" s="26" t="s">
        <v>15</v>
      </c>
      <c r="E3" s="26">
        <v>10</v>
      </c>
      <c r="F3" s="26" t="s">
        <v>16</v>
      </c>
      <c r="G3" s="26">
        <v>8542</v>
      </c>
      <c r="H3" s="30" t="s">
        <v>17</v>
      </c>
      <c r="I3" s="26" t="s">
        <v>18</v>
      </c>
      <c r="J3" s="34">
        <v>45839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3"/>
    </row>
    <row r="4" s="2" customFormat="1" ht="40.5" spans="1:1024 1025:16347">
      <c r="A4" s="27" t="s">
        <v>19</v>
      </c>
      <c r="B4" s="26" t="s">
        <v>20</v>
      </c>
      <c r="C4" s="26" t="s">
        <v>21</v>
      </c>
      <c r="D4" s="26" t="s">
        <v>22</v>
      </c>
      <c r="E4" s="27">
        <v>10</v>
      </c>
      <c r="F4" s="26" t="s">
        <v>16</v>
      </c>
      <c r="G4" s="26">
        <v>4800</v>
      </c>
      <c r="H4" s="26" t="s">
        <v>23</v>
      </c>
      <c r="I4" s="26" t="s">
        <v>24</v>
      </c>
      <c r="J4" s="35">
        <f>E4*10</f>
        <v>100</v>
      </c>
      <c r="K4" s="36">
        <f>J4*0.9</f>
        <v>90</v>
      </c>
      <c r="L4" s="36">
        <f>J4*0.1</f>
        <v>10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2"/>
    </row>
    <row r="5" s="2" customFormat="1" ht="40.5" spans="1:1024 1025:16347">
      <c r="A5" s="27" t="s">
        <v>19</v>
      </c>
      <c r="B5" s="26" t="s">
        <v>20</v>
      </c>
      <c r="C5" s="26" t="s">
        <v>21</v>
      </c>
      <c r="D5" s="26" t="s">
        <v>22</v>
      </c>
      <c r="E5" s="27">
        <v>10</v>
      </c>
      <c r="F5" s="26" t="s">
        <v>16</v>
      </c>
      <c r="G5" s="26">
        <v>4800</v>
      </c>
      <c r="H5" s="26" t="s">
        <v>23</v>
      </c>
      <c r="I5" s="26" t="s">
        <v>24</v>
      </c>
      <c r="J5" s="35">
        <f>E5*10</f>
        <v>100</v>
      </c>
      <c r="K5" s="36">
        <f>J5*0.9</f>
        <v>90</v>
      </c>
      <c r="L5" s="36">
        <f>J5*0.1</f>
        <v>10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2"/>
    </row>
    <row r="6" s="2" customFormat="1" ht="40.5" spans="1:1024 1025:16347">
      <c r="A6" s="27" t="s">
        <v>19</v>
      </c>
      <c r="B6" s="26" t="s">
        <v>20</v>
      </c>
      <c r="C6" s="26" t="s">
        <v>21</v>
      </c>
      <c r="D6" s="26" t="s">
        <v>22</v>
      </c>
      <c r="E6" s="27">
        <v>10</v>
      </c>
      <c r="F6" s="26" t="s">
        <v>16</v>
      </c>
      <c r="G6" s="26">
        <v>4900</v>
      </c>
      <c r="H6" s="26" t="s">
        <v>23</v>
      </c>
      <c r="I6" s="26" t="s">
        <v>24</v>
      </c>
      <c r="J6" s="35">
        <f>E6*10</f>
        <v>100</v>
      </c>
      <c r="K6" s="36">
        <f>J6*0.9</f>
        <v>90</v>
      </c>
      <c r="L6" s="36">
        <f>J6*0.1</f>
        <v>10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2"/>
    </row>
    <row r="7" s="22" customFormat="1" ht="27" hidden="1" spans="1:1024 1025:16347">
      <c r="A7" s="26" t="s">
        <v>25</v>
      </c>
      <c r="B7" s="26" t="s">
        <v>26</v>
      </c>
      <c r="C7" s="26" t="s">
        <v>27</v>
      </c>
      <c r="D7" s="26" t="s">
        <v>28</v>
      </c>
      <c r="E7" s="26">
        <v>4</v>
      </c>
      <c r="F7" s="26" t="s">
        <v>16</v>
      </c>
      <c r="G7" s="26">
        <v>654</v>
      </c>
      <c r="H7" s="30" t="s">
        <v>17</v>
      </c>
      <c r="I7" s="26" t="s">
        <v>18</v>
      </c>
      <c r="J7" s="31">
        <v>45800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3"/>
    </row>
    <row r="8" s="22" customFormat="1" ht="27" hidden="1" spans="1:1024 1025:16347">
      <c r="A8" s="26" t="s">
        <v>25</v>
      </c>
      <c r="B8" s="26" t="s">
        <v>26</v>
      </c>
      <c r="C8" s="26" t="s">
        <v>27</v>
      </c>
      <c r="D8" s="26" t="s">
        <v>29</v>
      </c>
      <c r="E8" s="26">
        <v>2</v>
      </c>
      <c r="F8" s="26" t="s">
        <v>16</v>
      </c>
      <c r="G8" s="26">
        <v>300</v>
      </c>
      <c r="H8" s="23" t="s">
        <v>30</v>
      </c>
      <c r="I8" s="26" t="s">
        <v>18</v>
      </c>
      <c r="J8" s="34">
        <v>45800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3"/>
    </row>
    <row r="9" s="3" customFormat="1" ht="40.5" spans="1:1024 1025:16347">
      <c r="A9" s="27" t="s">
        <v>31</v>
      </c>
      <c r="B9" s="26" t="s">
        <v>32</v>
      </c>
      <c r="C9" s="26" t="s">
        <v>33</v>
      </c>
      <c r="D9" s="26" t="s">
        <v>34</v>
      </c>
      <c r="E9" s="27">
        <v>1</v>
      </c>
      <c r="F9" s="26" t="s">
        <v>16</v>
      </c>
      <c r="G9" s="26">
        <v>0</v>
      </c>
      <c r="H9" s="26" t="s">
        <v>23</v>
      </c>
      <c r="I9" s="26" t="s">
        <v>24</v>
      </c>
      <c r="J9" s="35">
        <f>E9*10</f>
        <v>10</v>
      </c>
      <c r="K9" s="36">
        <f>J9*0.9</f>
        <v>9</v>
      </c>
      <c r="L9" s="36">
        <f>J9*0.1</f>
        <v>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2"/>
    </row>
    <row r="10" s="3" customFormat="1" ht="27" spans="1:1024 1025:16347">
      <c r="A10" s="27" t="s">
        <v>35</v>
      </c>
      <c r="B10" s="26" t="s">
        <v>36</v>
      </c>
      <c r="C10" s="26" t="s">
        <v>37</v>
      </c>
      <c r="D10" s="26"/>
      <c r="E10" s="27">
        <v>0.07</v>
      </c>
      <c r="F10" s="26" t="s">
        <v>16</v>
      </c>
      <c r="G10" s="26">
        <v>5</v>
      </c>
      <c r="H10" s="26" t="s">
        <v>23</v>
      </c>
      <c r="I10" s="26" t="s">
        <v>24</v>
      </c>
      <c r="J10" s="35">
        <f>E10*10</f>
        <v>0.7</v>
      </c>
      <c r="K10" s="36">
        <f>J10*0.9</f>
        <v>0.63</v>
      </c>
      <c r="L10" s="36">
        <f>J10*0.1</f>
        <v>0.07</v>
      </c>
    </row>
    <row r="11" s="22" customFormat="1" ht="15" hidden="1" spans="1:1024 1025:16347">
      <c r="A11" s="26" t="s">
        <v>38</v>
      </c>
      <c r="B11" s="26" t="s">
        <v>39</v>
      </c>
      <c r="C11" s="26"/>
      <c r="D11" s="26"/>
      <c r="E11" s="26">
        <v>0.1</v>
      </c>
      <c r="F11" s="26" t="s">
        <v>16</v>
      </c>
      <c r="G11" s="26">
        <v>8</v>
      </c>
      <c r="H11" s="26" t="s">
        <v>23</v>
      </c>
      <c r="I11" s="26" t="s">
        <v>18</v>
      </c>
      <c r="J11" s="31">
        <v>45903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3"/>
    </row>
    <row r="12" s="23" customFormat="1" ht="67.5" hidden="1" spans="1:1024 1025:16347">
      <c r="A12" s="28" t="s">
        <v>40</v>
      </c>
      <c r="B12" s="28" t="s">
        <v>41</v>
      </c>
      <c r="C12" s="28"/>
      <c r="D12" s="28"/>
      <c r="E12" s="28">
        <v>0.7</v>
      </c>
      <c r="F12" s="28" t="s">
        <v>16</v>
      </c>
      <c r="G12" s="28">
        <v>14.7</v>
      </c>
      <c r="H12" s="28" t="s">
        <v>23</v>
      </c>
      <c r="I12" s="26" t="s">
        <v>42</v>
      </c>
      <c r="J12" s="37">
        <v>45910</v>
      </c>
    </row>
    <row r="13" s="23" customFormat="1" ht="67.5" hidden="1" spans="1:1024 1025:16347">
      <c r="A13" s="28" t="s">
        <v>40</v>
      </c>
      <c r="B13" s="28" t="s">
        <v>41</v>
      </c>
      <c r="C13" s="28"/>
      <c r="D13" s="28"/>
      <c r="E13" s="28">
        <v>0.17</v>
      </c>
      <c r="F13" s="28" t="s">
        <v>16</v>
      </c>
      <c r="G13" s="28">
        <v>14.7</v>
      </c>
      <c r="H13" s="28" t="s">
        <v>23</v>
      </c>
      <c r="I13" s="26" t="s">
        <v>42</v>
      </c>
      <c r="J13" s="38">
        <v>45910</v>
      </c>
    </row>
    <row r="14" s="4" customFormat="1" spans="1:1024 1025:16347">
      <c r="A14" s="27" t="s">
        <v>43</v>
      </c>
      <c r="B14" s="26" t="s">
        <v>44</v>
      </c>
      <c r="C14" s="26" t="s">
        <v>45</v>
      </c>
      <c r="D14" s="26" t="s">
        <v>46</v>
      </c>
      <c r="E14" s="27">
        <v>1</v>
      </c>
      <c r="F14" s="26" t="s">
        <v>47</v>
      </c>
      <c r="G14" s="26">
        <v>60</v>
      </c>
      <c r="H14" s="26" t="s">
        <v>23</v>
      </c>
      <c r="I14" s="26" t="s">
        <v>24</v>
      </c>
      <c r="J14" s="35">
        <f>E14*10</f>
        <v>10</v>
      </c>
      <c r="K14" s="36">
        <f>J14*0.9</f>
        <v>9</v>
      </c>
      <c r="L14" s="36">
        <f>J14*0.1</f>
        <v>1</v>
      </c>
    </row>
    <row r="15" s="4" customFormat="1" ht="40.5" spans="1:1024 1025:16347">
      <c r="A15" s="27" t="s">
        <v>48</v>
      </c>
      <c r="B15" s="26" t="s">
        <v>49</v>
      </c>
      <c r="C15" s="26" t="s">
        <v>45</v>
      </c>
      <c r="D15" s="26" t="s">
        <v>50</v>
      </c>
      <c r="E15" s="27">
        <v>2</v>
      </c>
      <c r="F15" s="26" t="s">
        <v>47</v>
      </c>
      <c r="G15" s="26">
        <v>0</v>
      </c>
      <c r="H15" s="23" t="s">
        <v>30</v>
      </c>
      <c r="I15" s="26" t="s">
        <v>24</v>
      </c>
      <c r="J15" s="35">
        <f>E15*10</f>
        <v>20</v>
      </c>
      <c r="K15" s="36">
        <f>J15*0.9</f>
        <v>18</v>
      </c>
      <c r="L15" s="36">
        <f>J15*0.1</f>
        <v>2</v>
      </c>
    </row>
    <row r="16" s="23" customFormat="1" ht="27" hidden="1" spans="1:1024 1025:16347">
      <c r="A16" s="26" t="s">
        <v>51</v>
      </c>
      <c r="B16" s="26" t="s">
        <v>52</v>
      </c>
      <c r="C16" s="26" t="s">
        <v>53</v>
      </c>
      <c r="D16" s="26"/>
      <c r="E16" s="26">
        <v>0.1</v>
      </c>
      <c r="F16" s="26" t="s">
        <v>47</v>
      </c>
      <c r="G16" s="26">
        <v>10</v>
      </c>
      <c r="H16" s="26" t="s">
        <v>23</v>
      </c>
      <c r="I16" s="26" t="s">
        <v>54</v>
      </c>
      <c r="J16" s="39"/>
    </row>
    <row r="17" s="24" customFormat="1" ht="40.5" hidden="1" spans="1:12">
      <c r="A17" s="28" t="s">
        <v>55</v>
      </c>
      <c r="B17" s="28" t="s">
        <v>56</v>
      </c>
      <c r="C17" s="28" t="s">
        <v>27</v>
      </c>
      <c r="D17" s="28" t="s">
        <v>57</v>
      </c>
      <c r="E17" s="28">
        <v>0.5</v>
      </c>
      <c r="F17" s="28" t="s">
        <v>16</v>
      </c>
      <c r="G17" s="28">
        <v>120</v>
      </c>
      <c r="H17" s="28" t="s">
        <v>30</v>
      </c>
      <c r="I17" s="26" t="s">
        <v>54</v>
      </c>
      <c r="J17" s="40">
        <v>45918</v>
      </c>
    </row>
    <row r="18" s="24" customFormat="1" ht="27" hidden="1" spans="1:12">
      <c r="A18" s="28" t="s">
        <v>58</v>
      </c>
      <c r="B18" s="28" t="s">
        <v>59</v>
      </c>
      <c r="C18" s="28" t="s">
        <v>60</v>
      </c>
      <c r="D18" s="28" t="s">
        <v>57</v>
      </c>
      <c r="E18" s="28">
        <v>2</v>
      </c>
      <c r="F18" s="28" t="s">
        <v>16</v>
      </c>
      <c r="G18" s="28">
        <v>0</v>
      </c>
      <c r="H18" s="28" t="s">
        <v>61</v>
      </c>
      <c r="I18" s="26" t="s">
        <v>42</v>
      </c>
      <c r="J18" s="40">
        <v>45919</v>
      </c>
    </row>
    <row r="19" s="24" customFormat="1" ht="27" hidden="1" spans="1:12">
      <c r="A19" s="28" t="s">
        <v>58</v>
      </c>
      <c r="B19" s="28" t="s">
        <v>59</v>
      </c>
      <c r="C19" s="28" t="s">
        <v>60</v>
      </c>
      <c r="D19" s="28" t="s">
        <v>57</v>
      </c>
      <c r="E19" s="28">
        <v>2</v>
      </c>
      <c r="F19" s="28" t="s">
        <v>16</v>
      </c>
      <c r="G19" s="28">
        <v>0</v>
      </c>
      <c r="H19" s="28" t="s">
        <v>61</v>
      </c>
      <c r="I19" s="26" t="s">
        <v>42</v>
      </c>
      <c r="J19" s="41"/>
    </row>
    <row r="20" s="24" customFormat="1" ht="27" hidden="1" spans="1:12">
      <c r="A20" s="28" t="s">
        <v>62</v>
      </c>
      <c r="B20" s="28" t="s">
        <v>63</v>
      </c>
      <c r="C20" s="28" t="s">
        <v>64</v>
      </c>
      <c r="D20" s="28" t="s">
        <v>65</v>
      </c>
      <c r="E20" s="28">
        <v>0.16</v>
      </c>
      <c r="F20" s="28" t="s">
        <v>16</v>
      </c>
      <c r="G20" s="28">
        <v>21</v>
      </c>
      <c r="H20" s="28" t="s">
        <v>30</v>
      </c>
      <c r="I20" s="26" t="s">
        <v>42</v>
      </c>
      <c r="J20" s="40">
        <v>45922</v>
      </c>
    </row>
    <row r="21" s="24" customFormat="1" ht="27" hidden="1" spans="1:12">
      <c r="A21" s="28" t="s">
        <v>66</v>
      </c>
      <c r="B21" s="28" t="s">
        <v>67</v>
      </c>
      <c r="C21" s="28" t="s">
        <v>68</v>
      </c>
      <c r="D21" s="28" t="s">
        <v>69</v>
      </c>
      <c r="E21" s="28">
        <v>0.2</v>
      </c>
      <c r="F21" s="28" t="s">
        <v>16</v>
      </c>
      <c r="G21" s="28">
        <v>31.5</v>
      </c>
      <c r="H21" s="28" t="s">
        <v>30</v>
      </c>
      <c r="I21" s="26" t="s">
        <v>42</v>
      </c>
      <c r="J21" s="42">
        <v>45922</v>
      </c>
    </row>
    <row r="22" s="5" customFormat="1" ht="40.5" spans="1:12">
      <c r="A22" s="27" t="s">
        <v>70</v>
      </c>
      <c r="B22" s="26" t="s">
        <v>71</v>
      </c>
      <c r="C22" s="26" t="s">
        <v>72</v>
      </c>
      <c r="D22" s="26" t="s">
        <v>73</v>
      </c>
      <c r="E22" s="27">
        <v>1.1</v>
      </c>
      <c r="F22" s="26" t="s">
        <v>16</v>
      </c>
      <c r="G22" s="26">
        <v>8</v>
      </c>
      <c r="H22" s="28" t="s">
        <v>23</v>
      </c>
      <c r="I22" s="26" t="s">
        <v>24</v>
      </c>
      <c r="J22" s="35">
        <f>E22*10</f>
        <v>11</v>
      </c>
      <c r="K22" s="36">
        <f>J22*0.9</f>
        <v>9.9</v>
      </c>
      <c r="L22" s="36">
        <f>J22*0.1</f>
        <v>1.1</v>
      </c>
    </row>
    <row r="23" s="5" customFormat="1" ht="40.5" spans="1:12">
      <c r="A23" s="27" t="s">
        <v>74</v>
      </c>
      <c r="B23" s="26" t="s">
        <v>75</v>
      </c>
      <c r="C23" s="26" t="s">
        <v>76</v>
      </c>
      <c r="D23" s="26" t="s">
        <v>77</v>
      </c>
      <c r="E23" s="27">
        <v>0.25</v>
      </c>
      <c r="F23" s="26" t="s">
        <v>16</v>
      </c>
      <c r="G23" s="26">
        <v>80</v>
      </c>
      <c r="H23" s="26" t="s">
        <v>23</v>
      </c>
      <c r="I23" s="43" t="s">
        <v>78</v>
      </c>
      <c r="J23" s="35">
        <f>E23*10</f>
        <v>2.5</v>
      </c>
      <c r="K23" s="36">
        <f>J23*0.9</f>
        <v>2.25</v>
      </c>
      <c r="L23" s="36">
        <f>J23*0.1</f>
        <v>0.25</v>
      </c>
    </row>
    <row r="24" s="24" customFormat="1" ht="27" hidden="1" spans="1:12">
      <c r="A24" s="28" t="s">
        <v>79</v>
      </c>
      <c r="B24" s="28" t="s">
        <v>80</v>
      </c>
      <c r="C24" s="28" t="s">
        <v>81</v>
      </c>
      <c r="D24" s="28"/>
      <c r="E24" s="28">
        <v>0.5</v>
      </c>
      <c r="F24" s="28" t="s">
        <v>16</v>
      </c>
      <c r="G24" s="28">
        <v>63</v>
      </c>
      <c r="H24" s="28" t="s">
        <v>30</v>
      </c>
      <c r="I24" s="26" t="s">
        <v>42</v>
      </c>
      <c r="J24" s="44">
        <v>45920</v>
      </c>
    </row>
    <row r="25" s="24" customFormat="1" ht="27" hidden="1" spans="1:12">
      <c r="A25" s="26" t="s">
        <v>82</v>
      </c>
      <c r="B25" s="26" t="s">
        <v>83</v>
      </c>
      <c r="C25" s="26" t="s">
        <v>84</v>
      </c>
      <c r="D25" s="26" t="s">
        <v>85</v>
      </c>
      <c r="E25" s="26">
        <v>1</v>
      </c>
      <c r="F25" s="26" t="s">
        <v>16</v>
      </c>
      <c r="G25" s="26">
        <v>25</v>
      </c>
      <c r="H25" s="26" t="s">
        <v>23</v>
      </c>
      <c r="I25" s="26" t="s">
        <v>42</v>
      </c>
      <c r="J25" s="42">
        <v>45925</v>
      </c>
    </row>
    <row r="26" s="5" customFormat="1" spans="1:12">
      <c r="A26" s="45" t="s">
        <v>86</v>
      </c>
      <c r="B26" s="46" t="s">
        <v>87</v>
      </c>
      <c r="C26" s="46" t="s">
        <v>45</v>
      </c>
      <c r="D26" s="46" t="s">
        <v>88</v>
      </c>
      <c r="E26" s="45">
        <v>0.5</v>
      </c>
      <c r="F26" s="46" t="s">
        <v>47</v>
      </c>
      <c r="G26" s="46">
        <v>0</v>
      </c>
      <c r="H26" s="28" t="s">
        <v>30</v>
      </c>
      <c r="I26" s="26" t="s">
        <v>24</v>
      </c>
      <c r="J26" s="35">
        <f>E26*10</f>
        <v>5</v>
      </c>
      <c r="K26" s="36">
        <f>J26*0.9</f>
        <v>4.5</v>
      </c>
      <c r="L26" s="36">
        <f>J26*0.1</f>
        <v>0.5</v>
      </c>
    </row>
    <row r="27" s="24" customFormat="1" ht="27" hidden="1" spans="1:12">
      <c r="A27" s="26" t="s">
        <v>89</v>
      </c>
      <c r="B27" s="26" t="s">
        <v>90</v>
      </c>
      <c r="C27" s="26"/>
      <c r="D27" s="26"/>
      <c r="E27" s="26">
        <v>0.35</v>
      </c>
      <c r="F27" s="26" t="s">
        <v>16</v>
      </c>
      <c r="G27" s="26">
        <v>0</v>
      </c>
      <c r="H27" s="28" t="s">
        <v>30</v>
      </c>
      <c r="I27" s="26" t="s">
        <v>54</v>
      </c>
      <c r="J27" s="47">
        <v>45930</v>
      </c>
    </row>
    <row r="28" s="5" customFormat="1" ht="40.5" spans="1:12">
      <c r="A28" s="27" t="s">
        <v>91</v>
      </c>
      <c r="B28" s="26" t="s">
        <v>92</v>
      </c>
      <c r="C28" s="26" t="s">
        <v>21</v>
      </c>
      <c r="D28" s="26" t="s">
        <v>93</v>
      </c>
      <c r="E28" s="27">
        <v>4</v>
      </c>
      <c r="F28" s="26" t="s">
        <v>16</v>
      </c>
      <c r="G28" s="26">
        <v>0</v>
      </c>
      <c r="H28" s="26" t="s">
        <v>23</v>
      </c>
      <c r="I28" s="26" t="s">
        <v>24</v>
      </c>
      <c r="J28" s="35">
        <f t="shared" ref="J28:J33" si="0">E28*10</f>
        <v>40</v>
      </c>
      <c r="K28" s="36">
        <f t="shared" ref="K28:K33" si="1">J28*0.9</f>
        <v>36</v>
      </c>
      <c r="L28" s="36">
        <f t="shared" ref="L28:L33" si="2">J28*0.1</f>
        <v>4</v>
      </c>
    </row>
    <row r="29" s="5" customFormat="1" ht="40.5" spans="1:12">
      <c r="A29" s="27" t="s">
        <v>91</v>
      </c>
      <c r="B29" s="26" t="s">
        <v>92</v>
      </c>
      <c r="C29" s="26" t="s">
        <v>21</v>
      </c>
      <c r="D29" s="26" t="s">
        <v>93</v>
      </c>
      <c r="E29" s="27">
        <v>4</v>
      </c>
      <c r="F29" s="26" t="s">
        <v>16</v>
      </c>
      <c r="G29" s="26">
        <v>0</v>
      </c>
      <c r="H29" s="26" t="s">
        <v>23</v>
      </c>
      <c r="I29" s="26" t="s">
        <v>24</v>
      </c>
      <c r="J29" s="35">
        <f t="shared" si="0"/>
        <v>40</v>
      </c>
      <c r="K29" s="36">
        <f t="shared" si="1"/>
        <v>36</v>
      </c>
      <c r="L29" s="36">
        <f t="shared" si="2"/>
        <v>4</v>
      </c>
    </row>
    <row r="30" s="5" customFormat="1" ht="27" spans="1:12">
      <c r="A30" s="27" t="s">
        <v>94</v>
      </c>
      <c r="B30" s="26" t="s">
        <v>95</v>
      </c>
      <c r="C30" s="26" t="s">
        <v>96</v>
      </c>
      <c r="D30" s="26" t="s">
        <v>97</v>
      </c>
      <c r="E30" s="27">
        <v>2</v>
      </c>
      <c r="F30" s="26" t="s">
        <v>16</v>
      </c>
      <c r="G30" s="26">
        <v>0</v>
      </c>
      <c r="H30" s="28" t="s">
        <v>30</v>
      </c>
      <c r="I30" s="26" t="s">
        <v>24</v>
      </c>
      <c r="J30" s="35">
        <f t="shared" si="0"/>
        <v>20</v>
      </c>
      <c r="K30" s="36">
        <f t="shared" si="1"/>
        <v>18</v>
      </c>
      <c r="L30" s="36">
        <f t="shared" si="2"/>
        <v>2</v>
      </c>
    </row>
    <row r="31" s="5" customFormat="1" ht="27" spans="1:12">
      <c r="A31" s="27" t="s">
        <v>94</v>
      </c>
      <c r="B31" s="26" t="s">
        <v>95</v>
      </c>
      <c r="C31" s="26" t="s">
        <v>96</v>
      </c>
      <c r="D31" s="26" t="s">
        <v>97</v>
      </c>
      <c r="E31" s="27">
        <v>2</v>
      </c>
      <c r="F31" s="26" t="s">
        <v>16</v>
      </c>
      <c r="G31" s="26">
        <v>0</v>
      </c>
      <c r="H31" s="28" t="s">
        <v>30</v>
      </c>
      <c r="I31" s="26" t="s">
        <v>24</v>
      </c>
      <c r="J31" s="35">
        <f t="shared" si="0"/>
        <v>20</v>
      </c>
      <c r="K31" s="36">
        <f t="shared" si="1"/>
        <v>18</v>
      </c>
      <c r="L31" s="36">
        <f t="shared" si="2"/>
        <v>2</v>
      </c>
    </row>
    <row r="32" s="5" customFormat="1" ht="27" spans="1:12">
      <c r="A32" s="27" t="s">
        <v>98</v>
      </c>
      <c r="B32" s="26" t="s">
        <v>99</v>
      </c>
      <c r="C32" s="26" t="s">
        <v>21</v>
      </c>
      <c r="D32" s="26" t="s">
        <v>100</v>
      </c>
      <c r="E32" s="27">
        <v>2</v>
      </c>
      <c r="F32" s="26" t="s">
        <v>16</v>
      </c>
      <c r="G32" s="26">
        <v>0</v>
      </c>
      <c r="H32" s="26" t="s">
        <v>23</v>
      </c>
      <c r="I32" s="26" t="s">
        <v>24</v>
      </c>
      <c r="J32" s="35">
        <f t="shared" si="0"/>
        <v>20</v>
      </c>
      <c r="K32" s="36">
        <f t="shared" si="1"/>
        <v>18</v>
      </c>
      <c r="L32" s="36">
        <f t="shared" si="2"/>
        <v>2</v>
      </c>
    </row>
    <row r="33" s="5" customFormat="1" ht="27" spans="1:12">
      <c r="A33" s="27" t="s">
        <v>98</v>
      </c>
      <c r="B33" s="26" t="s">
        <v>99</v>
      </c>
      <c r="C33" s="26" t="s">
        <v>21</v>
      </c>
      <c r="D33" s="26" t="s">
        <v>101</v>
      </c>
      <c r="E33" s="27">
        <v>2</v>
      </c>
      <c r="F33" s="26" t="s">
        <v>16</v>
      </c>
      <c r="G33" s="26">
        <v>0</v>
      </c>
      <c r="H33" s="26" t="s">
        <v>23</v>
      </c>
      <c r="I33" s="26" t="s">
        <v>24</v>
      </c>
      <c r="J33" s="35">
        <f t="shared" si="0"/>
        <v>20</v>
      </c>
      <c r="K33" s="36">
        <f t="shared" si="1"/>
        <v>18</v>
      </c>
      <c r="L33" s="36">
        <f t="shared" si="2"/>
        <v>2</v>
      </c>
    </row>
    <row r="34" s="24" customFormat="1" ht="27" hidden="1" spans="1:12">
      <c r="A34" s="28" t="s">
        <v>102</v>
      </c>
      <c r="B34" s="28" t="s">
        <v>103</v>
      </c>
      <c r="C34" s="28" t="s">
        <v>104</v>
      </c>
      <c r="D34" s="28"/>
      <c r="E34" s="28">
        <v>1.3</v>
      </c>
      <c r="F34" s="28" t="s">
        <v>16</v>
      </c>
      <c r="G34" s="48">
        <v>29.4</v>
      </c>
      <c r="H34" s="26" t="s">
        <v>23</v>
      </c>
      <c r="I34" s="26" t="s">
        <v>42</v>
      </c>
      <c r="J34" s="47">
        <v>45939</v>
      </c>
    </row>
    <row r="35" s="5" customFormat="1" ht="40.5" spans="1:12">
      <c r="A35" s="27" t="s">
        <v>91</v>
      </c>
      <c r="B35" s="26" t="s">
        <v>92</v>
      </c>
      <c r="C35" s="26" t="s">
        <v>21</v>
      </c>
      <c r="D35" s="26" t="s">
        <v>93</v>
      </c>
      <c r="E35" s="27">
        <v>4</v>
      </c>
      <c r="F35" s="26" t="s">
        <v>16</v>
      </c>
      <c r="G35" s="26">
        <v>0</v>
      </c>
      <c r="H35" s="26" t="s">
        <v>23</v>
      </c>
      <c r="I35" s="26" t="s">
        <v>24</v>
      </c>
      <c r="J35" s="35">
        <f t="shared" ref="J35:J41" si="3">E35*10</f>
        <v>40</v>
      </c>
      <c r="K35" s="36">
        <f t="shared" ref="K35:K41" si="4">J35*0.9</f>
        <v>36</v>
      </c>
      <c r="L35" s="36">
        <f t="shared" ref="L35:L41" si="5">J35*0.1</f>
        <v>4</v>
      </c>
    </row>
    <row r="36" s="5" customFormat="1" ht="40.5" spans="1:12">
      <c r="A36" s="27" t="s">
        <v>91</v>
      </c>
      <c r="B36" s="26" t="s">
        <v>92</v>
      </c>
      <c r="C36" s="26" t="s">
        <v>21</v>
      </c>
      <c r="D36" s="26" t="s">
        <v>93</v>
      </c>
      <c r="E36" s="27">
        <v>4</v>
      </c>
      <c r="F36" s="26" t="s">
        <v>16</v>
      </c>
      <c r="G36" s="26">
        <v>0</v>
      </c>
      <c r="H36" s="26" t="s">
        <v>23</v>
      </c>
      <c r="I36" s="26" t="s">
        <v>24</v>
      </c>
      <c r="J36" s="35">
        <f t="shared" si="3"/>
        <v>40</v>
      </c>
      <c r="K36" s="36">
        <f t="shared" si="4"/>
        <v>36</v>
      </c>
      <c r="L36" s="36">
        <f t="shared" si="5"/>
        <v>4</v>
      </c>
    </row>
    <row r="37" s="5" customFormat="1" ht="40.5" spans="1:12">
      <c r="A37" s="49" t="s">
        <v>91</v>
      </c>
      <c r="B37" s="28" t="s">
        <v>92</v>
      </c>
      <c r="C37" s="28" t="s">
        <v>21</v>
      </c>
      <c r="D37" s="28" t="s">
        <v>93</v>
      </c>
      <c r="E37" s="49">
        <v>4</v>
      </c>
      <c r="F37" s="28" t="s">
        <v>16</v>
      </c>
      <c r="G37" s="28">
        <v>0</v>
      </c>
      <c r="H37" s="28" t="s">
        <v>23</v>
      </c>
      <c r="I37" s="28" t="s">
        <v>24</v>
      </c>
      <c r="J37" s="35">
        <f t="shared" si="3"/>
        <v>40</v>
      </c>
      <c r="K37" s="36">
        <f t="shared" si="4"/>
        <v>36</v>
      </c>
      <c r="L37" s="36">
        <f t="shared" si="5"/>
        <v>4</v>
      </c>
    </row>
    <row r="38" s="5" customFormat="1" ht="27" spans="1:12">
      <c r="A38" s="49" t="s">
        <v>105</v>
      </c>
      <c r="B38" s="28" t="s">
        <v>106</v>
      </c>
      <c r="C38" s="28" t="s">
        <v>45</v>
      </c>
      <c r="D38" s="50" t="s">
        <v>107</v>
      </c>
      <c r="E38" s="49">
        <v>1</v>
      </c>
      <c r="F38" s="28" t="s">
        <v>47</v>
      </c>
      <c r="G38" s="28">
        <v>70</v>
      </c>
      <c r="H38" s="28" t="s">
        <v>30</v>
      </c>
      <c r="I38" s="28" t="s">
        <v>24</v>
      </c>
      <c r="J38" s="35">
        <f t="shared" si="3"/>
        <v>10</v>
      </c>
      <c r="K38" s="36">
        <f t="shared" si="4"/>
        <v>9</v>
      </c>
      <c r="L38" s="36">
        <f t="shared" si="5"/>
        <v>1</v>
      </c>
    </row>
    <row r="39" s="5" customFormat="1" ht="54" spans="1:12">
      <c r="A39" s="49" t="s">
        <v>108</v>
      </c>
      <c r="B39" s="28" t="s">
        <v>109</v>
      </c>
      <c r="C39" s="28" t="s">
        <v>110</v>
      </c>
      <c r="D39" s="28" t="s">
        <v>111</v>
      </c>
      <c r="E39" s="49">
        <v>1.07</v>
      </c>
      <c r="F39" s="28" t="s">
        <v>16</v>
      </c>
      <c r="G39" s="28">
        <v>10.5</v>
      </c>
      <c r="H39" s="28" t="s">
        <v>30</v>
      </c>
      <c r="I39" s="28" t="s">
        <v>24</v>
      </c>
      <c r="J39" s="35">
        <f t="shared" si="3"/>
        <v>10.7</v>
      </c>
      <c r="K39" s="36">
        <f t="shared" si="4"/>
        <v>9.63</v>
      </c>
      <c r="L39" s="36">
        <f t="shared" si="5"/>
        <v>1.07</v>
      </c>
    </row>
    <row r="40" s="5" customFormat="1" spans="1:12">
      <c r="A40" s="49" t="s">
        <v>112</v>
      </c>
      <c r="B40" s="28" t="s">
        <v>113</v>
      </c>
      <c r="C40" s="28" t="s">
        <v>45</v>
      </c>
      <c r="D40" s="50" t="s">
        <v>114</v>
      </c>
      <c r="E40" s="49">
        <v>1</v>
      </c>
      <c r="F40" s="28" t="s">
        <v>47</v>
      </c>
      <c r="G40" s="28">
        <v>0</v>
      </c>
      <c r="H40" s="28" t="s">
        <v>30</v>
      </c>
      <c r="I40" s="28" t="s">
        <v>24</v>
      </c>
      <c r="J40" s="35">
        <f t="shared" si="3"/>
        <v>10</v>
      </c>
      <c r="K40" s="36">
        <f t="shared" si="4"/>
        <v>9</v>
      </c>
      <c r="L40" s="36">
        <f t="shared" si="5"/>
        <v>1</v>
      </c>
    </row>
    <row r="41" s="5" customFormat="1" spans="1:12">
      <c r="A41" s="49" t="s">
        <v>115</v>
      </c>
      <c r="B41" s="28" t="s">
        <v>116</v>
      </c>
      <c r="C41" s="28" t="s">
        <v>45</v>
      </c>
      <c r="D41" s="28" t="s">
        <v>117</v>
      </c>
      <c r="E41" s="49">
        <v>0.2</v>
      </c>
      <c r="F41" s="28" t="s">
        <v>47</v>
      </c>
      <c r="G41" s="28">
        <v>15</v>
      </c>
      <c r="H41" s="28" t="s">
        <v>30</v>
      </c>
      <c r="I41" s="28" t="s">
        <v>24</v>
      </c>
      <c r="J41" s="35">
        <f t="shared" si="3"/>
        <v>2</v>
      </c>
      <c r="K41" s="36">
        <f t="shared" si="4"/>
        <v>1.8</v>
      </c>
      <c r="L41" s="36">
        <f t="shared" si="5"/>
        <v>0.2</v>
      </c>
    </row>
    <row r="42" s="24" customFormat="1" ht="13.5" hidden="1" spans="1:12">
      <c r="A42" s="28" t="s">
        <v>118</v>
      </c>
      <c r="B42" s="28" t="s">
        <v>119</v>
      </c>
      <c r="C42" s="28" t="s">
        <v>120</v>
      </c>
      <c r="D42" s="28" t="s">
        <v>121</v>
      </c>
      <c r="E42" s="28">
        <v>0.17</v>
      </c>
      <c r="F42" s="28" t="s">
        <v>16</v>
      </c>
      <c r="G42" s="28">
        <v>110</v>
      </c>
      <c r="H42" s="28" t="s">
        <v>23</v>
      </c>
      <c r="I42" s="28" t="s">
        <v>42</v>
      </c>
      <c r="J42" s="44">
        <v>45974</v>
      </c>
    </row>
    <row r="43" s="24" customFormat="1" ht="27" hidden="1" spans="1:12">
      <c r="A43" s="28" t="s">
        <v>122</v>
      </c>
      <c r="B43" s="28" t="s">
        <v>123</v>
      </c>
      <c r="C43" s="28" t="s">
        <v>120</v>
      </c>
      <c r="D43" s="28" t="s">
        <v>124</v>
      </c>
      <c r="E43" s="28">
        <v>1</v>
      </c>
      <c r="F43" s="28" t="s">
        <v>16</v>
      </c>
      <c r="G43" s="28">
        <v>190</v>
      </c>
      <c r="H43" s="28" t="s">
        <v>23</v>
      </c>
      <c r="I43" s="28" t="s">
        <v>42</v>
      </c>
      <c r="J43" s="40">
        <v>45974</v>
      </c>
    </row>
    <row r="44" s="24" customFormat="1" ht="13.5" hidden="1" spans="1:12">
      <c r="A44" s="26" t="s">
        <v>125</v>
      </c>
      <c r="B44" s="28" t="s">
        <v>126</v>
      </c>
      <c r="C44" s="28" t="s">
        <v>120</v>
      </c>
      <c r="D44" s="28" t="s">
        <v>124</v>
      </c>
      <c r="E44" s="28">
        <v>0.1</v>
      </c>
      <c r="F44" s="28" t="s">
        <v>16</v>
      </c>
      <c r="G44" s="28">
        <v>100</v>
      </c>
      <c r="H44" s="28" t="s">
        <v>23</v>
      </c>
      <c r="I44" s="28" t="s">
        <v>42</v>
      </c>
      <c r="J44" s="42">
        <v>45974</v>
      </c>
    </row>
    <row r="45" s="5" customFormat="1" spans="1:12">
      <c r="A45" s="49" t="s">
        <v>127</v>
      </c>
      <c r="B45" s="28" t="s">
        <v>126</v>
      </c>
      <c r="C45" s="28" t="s">
        <v>128</v>
      </c>
      <c r="D45" s="28" t="s">
        <v>129</v>
      </c>
      <c r="E45" s="49">
        <v>3</v>
      </c>
      <c r="F45" s="28" t="s">
        <v>16</v>
      </c>
      <c r="G45" s="28">
        <v>315</v>
      </c>
      <c r="H45" s="28" t="s">
        <v>61</v>
      </c>
      <c r="I45" s="28" t="s">
        <v>24</v>
      </c>
      <c r="J45" s="35">
        <f>E45*10</f>
        <v>30</v>
      </c>
      <c r="K45" s="36">
        <f>J45*0.9</f>
        <v>27</v>
      </c>
      <c r="L45" s="36">
        <f>J45*0.1</f>
        <v>3</v>
      </c>
    </row>
    <row r="46" s="24" customFormat="1" ht="13.5" hidden="1" spans="1:12">
      <c r="A46" s="41"/>
      <c r="B46" s="41"/>
      <c r="C46" s="41"/>
      <c r="D46" s="41"/>
      <c r="E46" s="41"/>
      <c r="F46" s="41"/>
      <c r="G46" s="41"/>
      <c r="H46" s="41"/>
      <c r="I46" s="41"/>
      <c r="J46" s="51"/>
    </row>
    <row r="47" s="24" customFormat="1" ht="13.5" hidden="1" spans="1:12">
      <c r="A47" s="41"/>
      <c r="B47" s="41"/>
      <c r="C47" s="41"/>
      <c r="D47" s="41"/>
      <c r="E47" s="41"/>
      <c r="F47" s="41"/>
      <c r="G47" s="41"/>
      <c r="H47" s="41"/>
      <c r="I47" s="41"/>
      <c r="J47" s="52"/>
    </row>
    <row r="48" spans="1:12">
      <c r="A48" s="53" t="s">
        <v>130</v>
      </c>
      <c r="B48" s="41"/>
      <c r="C48" s="41"/>
      <c r="D48" s="41"/>
      <c r="E48" s="54">
        <v>2</v>
      </c>
      <c r="F48" s="41"/>
      <c r="G48" s="41"/>
      <c r="H48" s="41"/>
      <c r="I48" s="41"/>
      <c r="J48" s="35">
        <f t="shared" ref="J48:J60" si="6">E48*10</f>
        <v>20</v>
      </c>
      <c r="K48" s="36">
        <f t="shared" ref="K48:K60" si="7">J48*0.9</f>
        <v>18</v>
      </c>
      <c r="L48" s="36">
        <f t="shared" ref="L48:L60" si="8">J48*0.1</f>
        <v>2</v>
      </c>
    </row>
    <row r="49" ht="40.5" spans="1:12">
      <c r="A49" s="54" t="s">
        <v>131</v>
      </c>
      <c r="B49" s="41"/>
      <c r="C49" s="41"/>
      <c r="D49" s="41"/>
      <c r="E49" s="54">
        <v>1</v>
      </c>
      <c r="F49" s="41"/>
      <c r="G49" s="41"/>
      <c r="H49" s="41"/>
      <c r="I49" s="41"/>
      <c r="J49" s="35">
        <f t="shared" si="6"/>
        <v>10</v>
      </c>
      <c r="K49" s="36">
        <f t="shared" si="7"/>
        <v>9</v>
      </c>
      <c r="L49" s="36">
        <f t="shared" si="8"/>
        <v>1</v>
      </c>
    </row>
    <row r="50" ht="40.5" spans="1:12">
      <c r="A50" s="54" t="s">
        <v>132</v>
      </c>
      <c r="B50" s="41"/>
      <c r="C50" s="41"/>
      <c r="D50" s="41"/>
      <c r="E50" s="54">
        <v>0.45</v>
      </c>
      <c r="F50" s="41"/>
      <c r="G50" s="41"/>
      <c r="H50" s="41"/>
      <c r="I50" s="41"/>
      <c r="J50" s="35">
        <f t="shared" si="6"/>
        <v>4.5</v>
      </c>
      <c r="K50" s="36">
        <f t="shared" si="7"/>
        <v>4.05</v>
      </c>
      <c r="L50" s="36">
        <f t="shared" si="8"/>
        <v>0.45</v>
      </c>
    </row>
    <row r="51" spans="1:12">
      <c r="A51" s="54" t="s">
        <v>133</v>
      </c>
      <c r="B51" s="41"/>
      <c r="C51" s="41"/>
      <c r="D51" s="41"/>
      <c r="E51" s="54">
        <v>1.07</v>
      </c>
      <c r="F51" s="41"/>
      <c r="G51" s="41"/>
      <c r="H51" s="41"/>
      <c r="I51" s="41"/>
      <c r="J51" s="35">
        <f t="shared" si="6"/>
        <v>10.7</v>
      </c>
      <c r="K51" s="36">
        <f t="shared" si="7"/>
        <v>9.63</v>
      </c>
      <c r="L51" s="36">
        <f t="shared" si="8"/>
        <v>1.07</v>
      </c>
    </row>
    <row r="52" ht="40.5" spans="1:12">
      <c r="A52" s="54" t="s">
        <v>134</v>
      </c>
      <c r="B52" s="41"/>
      <c r="C52" s="41"/>
      <c r="D52" s="41"/>
      <c r="E52" s="54">
        <v>0.3</v>
      </c>
      <c r="F52" s="41"/>
      <c r="G52" s="41"/>
      <c r="H52" s="41"/>
      <c r="I52" s="41"/>
      <c r="J52" s="35">
        <f t="shared" si="6"/>
        <v>3</v>
      </c>
      <c r="K52" s="36">
        <f t="shared" si="7"/>
        <v>2.7</v>
      </c>
      <c r="L52" s="36">
        <f t="shared" si="8"/>
        <v>0.3</v>
      </c>
    </row>
    <row r="53" ht="40.5" spans="1:12">
      <c r="A53" s="54" t="s">
        <v>134</v>
      </c>
      <c r="B53" s="41"/>
      <c r="C53" s="41"/>
      <c r="D53" s="41"/>
      <c r="E53" s="54">
        <v>0.5</v>
      </c>
      <c r="F53" s="41"/>
      <c r="G53" s="41"/>
      <c r="H53" s="41"/>
      <c r="I53" s="41"/>
      <c r="J53" s="35">
        <f t="shared" si="6"/>
        <v>5</v>
      </c>
      <c r="K53" s="36">
        <f t="shared" si="7"/>
        <v>4.5</v>
      </c>
      <c r="L53" s="36">
        <f t="shared" si="8"/>
        <v>0.5</v>
      </c>
    </row>
    <row r="54" ht="40.5" spans="1:12">
      <c r="A54" s="54" t="s">
        <v>135</v>
      </c>
      <c r="B54" s="41"/>
      <c r="C54" s="41"/>
      <c r="D54" s="41"/>
      <c r="E54" s="54">
        <v>0.5</v>
      </c>
      <c r="F54" s="41"/>
      <c r="G54" s="41"/>
      <c r="H54" s="41"/>
      <c r="I54" s="41"/>
      <c r="J54" s="35">
        <f t="shared" si="6"/>
        <v>5</v>
      </c>
      <c r="K54" s="36">
        <f t="shared" si="7"/>
        <v>4.5</v>
      </c>
      <c r="L54" s="36">
        <f t="shared" si="8"/>
        <v>0.5</v>
      </c>
    </row>
    <row r="55" spans="1:12">
      <c r="A55" s="54" t="s">
        <v>136</v>
      </c>
      <c r="B55" s="41"/>
      <c r="C55" s="41"/>
      <c r="D55" s="41"/>
      <c r="E55" s="54">
        <v>0.2</v>
      </c>
      <c r="F55" s="41"/>
      <c r="G55" s="41"/>
      <c r="H55" s="41"/>
      <c r="I55" s="41"/>
      <c r="J55" s="35">
        <f t="shared" si="6"/>
        <v>2</v>
      </c>
      <c r="K55" s="36">
        <f t="shared" si="7"/>
        <v>1.8</v>
      </c>
      <c r="L55" s="36">
        <f t="shared" si="8"/>
        <v>0.2</v>
      </c>
    </row>
    <row r="56" spans="1:12">
      <c r="A56" s="54" t="s">
        <v>137</v>
      </c>
      <c r="B56" s="41"/>
      <c r="C56" s="41"/>
      <c r="D56" s="41"/>
      <c r="E56" s="54">
        <v>0.03</v>
      </c>
      <c r="F56" s="41"/>
      <c r="G56" s="41"/>
      <c r="H56" s="41"/>
      <c r="I56" s="41"/>
      <c r="J56" s="35">
        <f t="shared" si="6"/>
        <v>0.3</v>
      </c>
      <c r="K56" s="36">
        <f t="shared" si="7"/>
        <v>0.27</v>
      </c>
      <c r="L56" s="36">
        <f t="shared" si="8"/>
        <v>0.03</v>
      </c>
    </row>
    <row r="57" spans="1:12">
      <c r="A57" s="54" t="s">
        <v>115</v>
      </c>
      <c r="B57" s="41"/>
      <c r="C57" s="41"/>
      <c r="D57" s="41"/>
      <c r="E57" s="54">
        <v>1</v>
      </c>
      <c r="F57" s="41"/>
      <c r="G57" s="41"/>
      <c r="H57" s="41"/>
      <c r="I57" s="41"/>
      <c r="J57" s="35">
        <f t="shared" si="6"/>
        <v>10</v>
      </c>
      <c r="K57" s="36">
        <f t="shared" si="7"/>
        <v>9</v>
      </c>
      <c r="L57" s="36">
        <f t="shared" si="8"/>
        <v>1</v>
      </c>
    </row>
    <row r="58" ht="40.5" spans="1:12">
      <c r="A58" s="54" t="s">
        <v>138</v>
      </c>
      <c r="B58" s="41"/>
      <c r="C58" s="41"/>
      <c r="D58" s="41"/>
      <c r="E58" s="54">
        <v>0.86</v>
      </c>
      <c r="F58" s="41"/>
      <c r="G58" s="41"/>
      <c r="H58" s="41"/>
      <c r="I58" s="41"/>
      <c r="J58" s="35">
        <f t="shared" si="6"/>
        <v>8.6</v>
      </c>
      <c r="K58" s="36">
        <f t="shared" si="7"/>
        <v>7.74</v>
      </c>
      <c r="L58" s="36">
        <f t="shared" si="8"/>
        <v>0.86</v>
      </c>
    </row>
    <row r="59" spans="1:12">
      <c r="A59" s="54" t="s">
        <v>139</v>
      </c>
      <c r="B59" s="41"/>
      <c r="C59" s="41"/>
      <c r="D59" s="41"/>
      <c r="E59" s="54">
        <v>0.69</v>
      </c>
      <c r="F59" s="41"/>
      <c r="G59" s="41"/>
      <c r="H59" s="41"/>
      <c r="I59" s="41"/>
      <c r="J59" s="35">
        <f t="shared" si="6"/>
        <v>6.9</v>
      </c>
      <c r="K59" s="36">
        <f t="shared" si="7"/>
        <v>6.21</v>
      </c>
      <c r="L59" s="36">
        <f t="shared" si="8"/>
        <v>0.69</v>
      </c>
    </row>
    <row r="60" ht="60.75" spans="1:12">
      <c r="A60" s="54" t="s">
        <v>140</v>
      </c>
      <c r="B60" s="41"/>
      <c r="C60" s="41"/>
      <c r="D60" s="41"/>
      <c r="E60" s="54">
        <v>0.5</v>
      </c>
      <c r="F60" s="41"/>
      <c r="G60" s="41"/>
      <c r="H60" s="41"/>
      <c r="I60" s="41"/>
      <c r="J60" s="35">
        <f t="shared" si="6"/>
        <v>5</v>
      </c>
      <c r="K60" s="36">
        <f t="shared" si="7"/>
        <v>4.5</v>
      </c>
      <c r="L60" s="36">
        <f t="shared" si="8"/>
        <v>0.5</v>
      </c>
    </row>
    <row r="61" spans="1:12">
      <c r="A61" s="54"/>
      <c r="B61" s="41"/>
      <c r="C61" s="41"/>
      <c r="D61" s="41"/>
      <c r="E61" s="54"/>
      <c r="F61" s="41"/>
      <c r="G61" s="41"/>
      <c r="H61" s="41"/>
      <c r="I61" s="41"/>
      <c r="J61" s="55"/>
      <c r="K61" s="54">
        <f>SUBTOTAL(9,K4:K60)</f>
        <v>713.61</v>
      </c>
      <c r="L61" s="54">
        <f>SUBTOTAL(9,L4:L60)</f>
        <v>79.29</v>
      </c>
    </row>
    <row r="62" spans="1:12">
      <c r="A62" s="54"/>
      <c r="B62" s="41"/>
      <c r="C62" s="41"/>
      <c r="D62" s="41"/>
      <c r="E62" s="54"/>
      <c r="F62" s="41"/>
      <c r="G62" s="41"/>
      <c r="H62" s="41"/>
      <c r="I62" s="41"/>
      <c r="J62" s="55"/>
      <c r="K62" s="54"/>
      <c r="L62" s="54"/>
    </row>
    <row r="63" spans="1:12">
      <c r="A63" s="54"/>
      <c r="B63" s="41"/>
      <c r="C63" s="41"/>
      <c r="D63" s="41"/>
      <c r="E63" s="54"/>
      <c r="F63" s="41"/>
      <c r="G63" s="41"/>
      <c r="H63" s="41"/>
      <c r="I63" s="41"/>
      <c r="J63" s="55"/>
      <c r="K63" s="54"/>
      <c r="L63" s="54"/>
    </row>
    <row r="64" spans="1:12">
      <c r="J64" s="56"/>
    </row>
    <row r="65" spans="10:10">
      <c r="J65" s="56"/>
    </row>
    <row r="66" spans="10:10">
      <c r="J66" s="56"/>
    </row>
    <row r="67" spans="10:10">
      <c r="J67" s="56"/>
    </row>
  </sheetData>
  <autoFilter xmlns:etc="http://www.wps.cn/officeDocument/2017/etCustomData" ref="A1:XDS60" etc:filterBottomFollowUsedRange="0">
    <filterColumn colId="8">
      <customFilters>
        <customFilter operator="equal" val="125台调度表（一次申报）"/>
        <customFilter operator="equal" val="125台调度表（一次申报）太阳升周边"/>
      </customFilters>
    </filterColumn>
    <extLst/>
  </autoFilter>
  <pageMargins left="0.75" right="0.75" top="0.393055555555556" bottom="0.156944444444444" header="0.5" footer="0.156944444444444"/>
  <pageSetup paperSize="9" scale="85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048524"/>
  <sheetViews>
    <sheetView tabSelected="1" workbookViewId="0">
      <pane ySplit="2" topLeftCell="A26" activePane="bottomLeft" state="frozen"/>
      <selection/>
      <selection pane="bottomLeft" activeCell="J27" sqref="J27"/>
    </sheetView>
  </sheetViews>
  <sheetFormatPr defaultColWidth="9" defaultRowHeight="20.25"/>
  <cols>
    <col min="1" max="1" width="7.25" customWidth="1"/>
    <col min="2" max="2" width="42.25" style="5" customWidth="1"/>
    <col min="3" max="3" width="14.5" style="5" customWidth="1"/>
    <col min="4" max="4" width="15.125" style="6" customWidth="1"/>
    <col min="5" max="5" width="13.375" style="5" customWidth="1"/>
    <col min="6" max="10" width="9" style="5"/>
    <col min="11" max="11" width="9.875" style="5"/>
    <col min="12" max="16377" width="9" style="5"/>
  </cols>
  <sheetData>
    <row r="1" ht="62" customHeight="1" spans="1:1024 1025:16383">
      <c r="A1" s="7" t="s">
        <v>141</v>
      </c>
      <c r="B1" s="8"/>
      <c r="C1" s="8"/>
      <c r="D1" s="8"/>
      <c r="E1" s="8"/>
    </row>
    <row r="2" s="1" customFormat="1" ht="49" customHeight="1" spans="1:1024 1025:16383">
      <c r="A2" s="9" t="s">
        <v>142</v>
      </c>
      <c r="B2" s="9" t="s">
        <v>0</v>
      </c>
      <c r="C2" s="10" t="s">
        <v>143</v>
      </c>
      <c r="D2" s="11" t="s">
        <v>144</v>
      </c>
      <c r="E2" s="9" t="s">
        <v>8</v>
      </c>
      <c r="XDL2" s="12"/>
      <c r="XEX2"/>
      <c r="XEY2"/>
      <c r="XEZ2"/>
      <c r="XFA2"/>
      <c r="XFB2"/>
      <c r="XFC2"/>
    </row>
    <row r="3" s="2" customFormat="1" ht="47" customHeight="1" spans="1:1024 1025:16383">
      <c r="A3" s="10">
        <v>1</v>
      </c>
      <c r="B3" s="10" t="s">
        <v>19</v>
      </c>
      <c r="C3" s="10">
        <v>10</v>
      </c>
      <c r="D3" s="13">
        <v>100</v>
      </c>
      <c r="E3" s="1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2"/>
      <c r="XEX3"/>
      <c r="XEY3"/>
      <c r="XEZ3"/>
      <c r="XFA3"/>
      <c r="XFB3"/>
      <c r="XFC3"/>
    </row>
    <row r="4" s="2" customFormat="1" ht="47" customHeight="1" spans="1:1024 1025:16383">
      <c r="A4" s="10">
        <v>2</v>
      </c>
      <c r="B4" s="10" t="s">
        <v>19</v>
      </c>
      <c r="C4" s="10">
        <v>10</v>
      </c>
      <c r="D4" s="13">
        <v>100</v>
      </c>
      <c r="E4" s="1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2"/>
      <c r="XEX4"/>
      <c r="XEY4"/>
      <c r="XEZ4"/>
      <c r="XFA4"/>
      <c r="XFB4"/>
      <c r="XFC4"/>
    </row>
    <row r="5" s="2" customFormat="1" ht="47" customHeight="1" spans="1:1024 1025:16383">
      <c r="A5" s="10">
        <v>3</v>
      </c>
      <c r="B5" s="10" t="s">
        <v>19</v>
      </c>
      <c r="C5" s="10">
        <v>10</v>
      </c>
      <c r="D5" s="13">
        <v>100</v>
      </c>
      <c r="E5" s="1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2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15"/>
      <c r="XEY5" s="15"/>
      <c r="XEZ5" s="15"/>
      <c r="XFA5" s="15"/>
      <c r="XFB5" s="15"/>
      <c r="XFC5" s="15"/>
    </row>
    <row r="6" s="3" customFormat="1" ht="47" customHeight="1" spans="1:1024 1025:16383">
      <c r="A6" s="10">
        <v>4</v>
      </c>
      <c r="B6" s="10" t="s">
        <v>31</v>
      </c>
      <c r="C6" s="10">
        <v>1</v>
      </c>
      <c r="D6" s="13">
        <v>10</v>
      </c>
      <c r="E6" s="1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2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15"/>
      <c r="XEY6" s="15"/>
      <c r="XEZ6" s="15"/>
      <c r="XFA6" s="15"/>
      <c r="XFB6" s="15"/>
      <c r="XFC6" s="15"/>
    </row>
    <row r="7" s="3" customFormat="1" ht="47" customHeight="1" spans="1:1024 1025:16383">
      <c r="A7" s="10">
        <v>5</v>
      </c>
      <c r="B7" s="10" t="s">
        <v>35</v>
      </c>
      <c r="C7" s="10">
        <v>0.07</v>
      </c>
      <c r="D7" s="13">
        <v>0.7</v>
      </c>
      <c r="E7" s="1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15"/>
      <c r="XEY7" s="15"/>
      <c r="XEZ7" s="15"/>
      <c r="XFA7" s="15"/>
      <c r="XFB7" s="15"/>
      <c r="XFC7" s="15"/>
    </row>
    <row r="8" s="4" customFormat="1" ht="47" customHeight="1" spans="1:1024 1025:16383">
      <c r="A8" s="10">
        <v>6</v>
      </c>
      <c r="B8" s="10" t="s">
        <v>43</v>
      </c>
      <c r="C8" s="10">
        <v>1</v>
      </c>
      <c r="D8" s="13">
        <v>10</v>
      </c>
      <c r="E8" s="1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15"/>
      <c r="XEY8" s="15"/>
      <c r="XEZ8" s="15"/>
      <c r="XFA8" s="15"/>
      <c r="XFB8" s="15"/>
      <c r="XFC8" s="15"/>
    </row>
    <row r="9" s="4" customFormat="1" ht="47" customHeight="1" spans="1:1024 1025:16383">
      <c r="A9" s="10">
        <v>7</v>
      </c>
      <c r="B9" s="10" t="s">
        <v>48</v>
      </c>
      <c r="C9" s="10">
        <v>2</v>
      </c>
      <c r="D9" s="13">
        <v>20</v>
      </c>
      <c r="E9" s="1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15"/>
      <c r="XEY9" s="15"/>
      <c r="XEZ9" s="15"/>
      <c r="XFA9" s="15"/>
      <c r="XFB9" s="15"/>
      <c r="XFC9" s="15"/>
    </row>
    <row r="10" s="4" customFormat="1" ht="47" customHeight="1" spans="1:1024 1025:16383">
      <c r="A10" s="10">
        <v>8</v>
      </c>
      <c r="B10" s="10" t="s">
        <v>70</v>
      </c>
      <c r="C10" s="10">
        <v>1.14</v>
      </c>
      <c r="D10" s="13">
        <v>11.4</v>
      </c>
      <c r="E10" s="1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15"/>
      <c r="XEY10" s="15"/>
      <c r="XEZ10" s="15"/>
      <c r="XFA10" s="15"/>
      <c r="XFB10" s="15"/>
      <c r="XFC10" s="15"/>
    </row>
    <row r="11" s="4" customFormat="1" ht="47" customHeight="1" spans="1:1024 1025:16383">
      <c r="A11" s="10">
        <v>9</v>
      </c>
      <c r="B11" s="10" t="s">
        <v>74</v>
      </c>
      <c r="C11" s="10">
        <v>0.25</v>
      </c>
      <c r="D11" s="13">
        <v>2.5</v>
      </c>
      <c r="E11" s="1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15"/>
      <c r="XEY11" s="15"/>
      <c r="XEZ11" s="15"/>
      <c r="XFA11" s="15"/>
      <c r="XFB11" s="15"/>
      <c r="XFC11" s="15"/>
    </row>
    <row r="12" s="4" customFormat="1" ht="47" customHeight="1" spans="1:1024 1025:16383">
      <c r="A12" s="10">
        <v>10</v>
      </c>
      <c r="B12" s="16" t="s">
        <v>145</v>
      </c>
      <c r="C12" s="16">
        <v>0.5</v>
      </c>
      <c r="D12" s="13">
        <v>5</v>
      </c>
      <c r="E12" s="1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15"/>
      <c r="XEY12" s="15"/>
      <c r="XEZ12" s="15"/>
      <c r="XFA12" s="15"/>
      <c r="XFB12" s="15"/>
      <c r="XFC12" s="15"/>
    </row>
    <row r="13" s="4" customFormat="1" ht="47" customHeight="1" spans="1:1024 1025:16383">
      <c r="A13" s="10">
        <v>11</v>
      </c>
      <c r="B13" s="10" t="s">
        <v>91</v>
      </c>
      <c r="C13" s="10">
        <v>4</v>
      </c>
      <c r="D13" s="13">
        <v>40</v>
      </c>
      <c r="E13" s="1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15"/>
      <c r="XEY13" s="15"/>
      <c r="XEZ13" s="15"/>
      <c r="XFA13" s="15"/>
      <c r="XFB13" s="15"/>
      <c r="XFC13" s="15"/>
    </row>
    <row r="14" s="4" customFormat="1" ht="47" customHeight="1" spans="1:1024 1025:16383">
      <c r="A14" s="10">
        <v>12</v>
      </c>
      <c r="B14" s="10" t="s">
        <v>91</v>
      </c>
      <c r="C14" s="10">
        <v>4</v>
      </c>
      <c r="D14" s="13">
        <v>40</v>
      </c>
      <c r="E14" s="1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15"/>
      <c r="XEY14" s="15"/>
      <c r="XEZ14" s="15"/>
      <c r="XFA14" s="15"/>
      <c r="XFB14" s="15"/>
      <c r="XFC14" s="15"/>
    </row>
    <row r="15" s="4" customFormat="1" ht="47" customHeight="1" spans="1:1024 1025:16383">
      <c r="A15" s="10">
        <v>13</v>
      </c>
      <c r="B15" s="10" t="s">
        <v>94</v>
      </c>
      <c r="C15" s="10">
        <v>2</v>
      </c>
      <c r="D15" s="13">
        <v>20</v>
      </c>
      <c r="E15" s="1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15"/>
      <c r="XEY15" s="15"/>
      <c r="XEZ15" s="15"/>
      <c r="XFA15" s="15"/>
      <c r="XFB15" s="15"/>
      <c r="XFC15" s="15"/>
    </row>
    <row r="16" s="4" customFormat="1" ht="47" customHeight="1" spans="1:1024 1025:16383">
      <c r="A16" s="10">
        <v>14</v>
      </c>
      <c r="B16" s="10" t="s">
        <v>94</v>
      </c>
      <c r="C16" s="10">
        <v>2</v>
      </c>
      <c r="D16" s="13">
        <v>20</v>
      </c>
      <c r="E16" s="1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15"/>
      <c r="XEY16" s="15"/>
      <c r="XEZ16" s="15"/>
      <c r="XFA16" s="15"/>
      <c r="XFB16" s="15"/>
      <c r="XFC16" s="15"/>
    </row>
    <row r="17" s="4" customFormat="1" ht="47" customHeight="1" spans="1:5 16378:16383">
      <c r="A17" s="10">
        <v>15</v>
      </c>
      <c r="B17" s="10" t="s">
        <v>98</v>
      </c>
      <c r="C17" s="10">
        <v>2</v>
      </c>
      <c r="D17" s="13">
        <v>20</v>
      </c>
      <c r="E17" s="1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15"/>
      <c r="XEY17" s="15"/>
      <c r="XEZ17" s="15"/>
      <c r="XFA17" s="15"/>
      <c r="XFB17" s="15"/>
      <c r="XFC17" s="15"/>
    </row>
    <row r="18" s="4" customFormat="1" ht="47" customHeight="1" spans="1:5 16378:16383">
      <c r="A18" s="10">
        <v>16</v>
      </c>
      <c r="B18" s="10" t="s">
        <v>98</v>
      </c>
      <c r="C18" s="10">
        <v>2</v>
      </c>
      <c r="D18" s="13">
        <v>20</v>
      </c>
      <c r="E18" s="1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15"/>
      <c r="XEY18" s="15"/>
      <c r="XEZ18" s="15"/>
      <c r="XFA18" s="15"/>
      <c r="XFB18" s="15"/>
      <c r="XFC18" s="15"/>
    </row>
    <row r="19" s="4" customFormat="1" ht="47" customHeight="1" spans="1:5 16378:16383">
      <c r="A19" s="10">
        <v>17</v>
      </c>
      <c r="B19" s="10" t="s">
        <v>91</v>
      </c>
      <c r="C19" s="10">
        <v>4</v>
      </c>
      <c r="D19" s="13">
        <v>40</v>
      </c>
      <c r="E19" s="1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15"/>
      <c r="XEY19" s="15"/>
      <c r="XEZ19" s="15"/>
      <c r="XFA19" s="15"/>
      <c r="XFB19" s="15"/>
      <c r="XFC19" s="15"/>
    </row>
    <row r="20" s="4" customFormat="1" ht="47" customHeight="1" spans="1:5 16378:16383">
      <c r="A20" s="10">
        <v>18</v>
      </c>
      <c r="B20" s="10" t="s">
        <v>91</v>
      </c>
      <c r="C20" s="10">
        <v>4</v>
      </c>
      <c r="D20" s="13">
        <v>40</v>
      </c>
      <c r="E20" s="1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15"/>
      <c r="XEY20" s="15"/>
      <c r="XEZ20" s="15"/>
      <c r="XFA20" s="15"/>
      <c r="XFB20" s="15"/>
      <c r="XFC20" s="15"/>
    </row>
    <row r="21" s="4" customFormat="1" ht="47" customHeight="1" spans="1:5 16378:16383">
      <c r="A21" s="10">
        <v>19</v>
      </c>
      <c r="B21" s="17" t="s">
        <v>91</v>
      </c>
      <c r="C21" s="17">
        <v>4</v>
      </c>
      <c r="D21" s="13">
        <v>40</v>
      </c>
      <c r="E21" s="1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15"/>
      <c r="XEY21" s="15"/>
      <c r="XEZ21" s="15"/>
      <c r="XFA21" s="15"/>
      <c r="XFB21" s="15"/>
      <c r="XFC21" s="15"/>
    </row>
    <row r="22" s="4" customFormat="1" ht="47" customHeight="1" spans="1:5 16378:16383">
      <c r="A22" s="10">
        <v>20</v>
      </c>
      <c r="B22" s="17" t="s">
        <v>105</v>
      </c>
      <c r="C22" s="17">
        <v>1</v>
      </c>
      <c r="D22" s="13">
        <v>10</v>
      </c>
      <c r="E22" s="1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15"/>
      <c r="XEY22" s="15"/>
      <c r="XEZ22" s="15"/>
      <c r="XFA22" s="15"/>
      <c r="XFB22" s="15"/>
      <c r="XFC22" s="15"/>
    </row>
    <row r="23" s="4" customFormat="1" ht="47" customHeight="1" spans="1:5 16378:16383">
      <c r="A23" s="10">
        <v>21</v>
      </c>
      <c r="B23" s="17" t="s">
        <v>108</v>
      </c>
      <c r="C23" s="17">
        <v>1.07</v>
      </c>
      <c r="D23" s="13">
        <v>10.7</v>
      </c>
      <c r="E23" s="1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15"/>
      <c r="XEY23" s="15"/>
      <c r="XEZ23" s="15"/>
      <c r="XFA23" s="15"/>
      <c r="XFB23" s="15"/>
      <c r="XFC23" s="15"/>
    </row>
    <row r="24" s="4" customFormat="1" ht="47" customHeight="1" spans="1:5 16378:16383">
      <c r="A24" s="10">
        <v>22</v>
      </c>
      <c r="B24" s="17" t="s">
        <v>112</v>
      </c>
      <c r="C24" s="17">
        <v>1</v>
      </c>
      <c r="D24" s="13">
        <v>10</v>
      </c>
      <c r="E24" s="1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15"/>
      <c r="XEY24" s="15"/>
      <c r="XEZ24" s="15"/>
      <c r="XFA24" s="15"/>
      <c r="XFB24" s="15"/>
      <c r="XFC24" s="15"/>
    </row>
    <row r="25" s="4" customFormat="1" ht="47" customHeight="1" spans="1:5 16378:16383">
      <c r="A25" s="10">
        <v>23</v>
      </c>
      <c r="B25" s="17" t="s">
        <v>115</v>
      </c>
      <c r="C25" s="17">
        <v>0.2</v>
      </c>
      <c r="D25" s="13">
        <v>2</v>
      </c>
      <c r="E25" s="1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15"/>
      <c r="XEY25" s="15"/>
      <c r="XEZ25" s="15"/>
      <c r="XFA25" s="15"/>
      <c r="XFB25" s="15"/>
      <c r="XFC25" s="15"/>
    </row>
    <row r="26" s="4" customFormat="1" ht="47" customHeight="1" spans="1:5 16378:16383">
      <c r="A26" s="10">
        <v>24</v>
      </c>
      <c r="B26" s="17" t="s">
        <v>127</v>
      </c>
      <c r="C26" s="17">
        <v>3</v>
      </c>
      <c r="D26" s="13">
        <v>30</v>
      </c>
      <c r="E26" s="1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15"/>
      <c r="XEY26" s="15"/>
      <c r="XEZ26" s="15"/>
      <c r="XFA26" s="15"/>
      <c r="XFB26" s="15"/>
      <c r="XFC26" s="15"/>
    </row>
    <row r="27" s="4" customFormat="1" ht="47" customHeight="1" spans="1:5 16378:16383">
      <c r="A27" s="10">
        <v>25</v>
      </c>
      <c r="B27" s="18" t="s">
        <v>130</v>
      </c>
      <c r="C27" s="17">
        <v>2</v>
      </c>
      <c r="D27" s="13">
        <v>20</v>
      </c>
      <c r="E27" s="1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15"/>
      <c r="XEY27" s="15"/>
      <c r="XEZ27" s="15"/>
      <c r="XFA27" s="15"/>
      <c r="XFB27" s="15"/>
      <c r="XFC27" s="15"/>
    </row>
    <row r="28" s="4" customFormat="1" ht="47" customHeight="1" spans="1:5 16378:16383">
      <c r="A28" s="10">
        <v>26</v>
      </c>
      <c r="B28" s="17" t="s">
        <v>131</v>
      </c>
      <c r="C28" s="17">
        <v>1</v>
      </c>
      <c r="D28" s="13">
        <v>10</v>
      </c>
      <c r="E28" s="1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15"/>
      <c r="XEY28" s="15"/>
      <c r="XEZ28" s="15"/>
      <c r="XFA28" s="15"/>
      <c r="XFB28" s="15"/>
      <c r="XFC28" s="15"/>
    </row>
    <row r="29" s="4" customFormat="1" ht="47" customHeight="1" spans="1:5 16378:16383">
      <c r="A29" s="10">
        <v>27</v>
      </c>
      <c r="B29" s="17" t="s">
        <v>146</v>
      </c>
      <c r="C29" s="17">
        <v>0.45</v>
      </c>
      <c r="D29" s="13">
        <v>4.5</v>
      </c>
      <c r="E29" s="14"/>
      <c r="XEX29" s="15"/>
      <c r="XEY29" s="15"/>
      <c r="XEZ29" s="15"/>
      <c r="XFA29" s="15"/>
      <c r="XFB29" s="15"/>
      <c r="XFC29" s="15"/>
    </row>
    <row r="30" s="4" customFormat="1" ht="47" customHeight="1" spans="1:5 16378:16383">
      <c r="A30" s="10">
        <v>28</v>
      </c>
      <c r="B30" s="17" t="s">
        <v>133</v>
      </c>
      <c r="C30" s="17">
        <v>1.07</v>
      </c>
      <c r="D30" s="13">
        <v>10.7</v>
      </c>
      <c r="E30" s="1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15"/>
      <c r="XEY30" s="15"/>
      <c r="XEZ30" s="15"/>
      <c r="XFA30" s="15"/>
      <c r="XFB30" s="15"/>
      <c r="XFC30" s="15"/>
    </row>
    <row r="31" s="4" customFormat="1" ht="47" customHeight="1" spans="1:5 16378:16383">
      <c r="A31" s="10">
        <v>29</v>
      </c>
      <c r="B31" s="17" t="s">
        <v>147</v>
      </c>
      <c r="C31" s="17">
        <v>0.5</v>
      </c>
      <c r="D31" s="13">
        <v>5</v>
      </c>
      <c r="E31" s="1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15"/>
      <c r="XEY31" s="15"/>
      <c r="XEZ31" s="15"/>
      <c r="XFA31" s="15"/>
      <c r="XFB31" s="15"/>
      <c r="XFC31" s="15"/>
    </row>
    <row r="32" s="4" customFormat="1" ht="47" customHeight="1" spans="1:5 16378:16383">
      <c r="A32" s="10">
        <v>30</v>
      </c>
      <c r="B32" s="17" t="s">
        <v>136</v>
      </c>
      <c r="C32" s="17">
        <v>0.2</v>
      </c>
      <c r="D32" s="13">
        <v>2</v>
      </c>
      <c r="E32" s="1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15"/>
      <c r="XEY32" s="15"/>
      <c r="XEZ32" s="15"/>
      <c r="XFA32" s="15"/>
      <c r="XFB32" s="15"/>
      <c r="XFC32" s="15"/>
    </row>
    <row r="33" s="4" customFormat="1" ht="47" customHeight="1" spans="1:5 16378:16383">
      <c r="A33" s="10">
        <v>31</v>
      </c>
      <c r="B33" s="17" t="s">
        <v>115</v>
      </c>
      <c r="C33" s="17">
        <v>1</v>
      </c>
      <c r="D33" s="13">
        <v>10</v>
      </c>
      <c r="E33" s="1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15"/>
      <c r="XEY33" s="15"/>
      <c r="XEZ33" s="15"/>
      <c r="XFA33" s="15"/>
      <c r="XFB33" s="15"/>
      <c r="XFC33" s="15"/>
    </row>
    <row r="34" s="4" customFormat="1" ht="47" customHeight="1" spans="1:5 16378:16383">
      <c r="A34" s="10">
        <v>32</v>
      </c>
      <c r="B34" s="17" t="s">
        <v>139</v>
      </c>
      <c r="C34" s="17">
        <v>0.69</v>
      </c>
      <c r="D34" s="13">
        <v>6.9</v>
      </c>
      <c r="E34" s="1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15"/>
      <c r="XEY34" s="15"/>
      <c r="XEZ34" s="15"/>
      <c r="XFA34" s="15"/>
      <c r="XFB34" s="15"/>
      <c r="XFC34" s="15"/>
    </row>
    <row r="35" s="4" customFormat="1" ht="47" customHeight="1" spans="1:5 16378:16383">
      <c r="A35" s="10">
        <v>33</v>
      </c>
      <c r="B35" s="17" t="s">
        <v>148</v>
      </c>
      <c r="C35" s="17">
        <v>0.5</v>
      </c>
      <c r="D35" s="13">
        <v>5</v>
      </c>
      <c r="E35" s="1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15"/>
      <c r="XEY35" s="15"/>
      <c r="XEZ35" s="15"/>
      <c r="XFA35" s="15"/>
      <c r="XFB35" s="15"/>
      <c r="XFC35" s="15"/>
    </row>
    <row r="36" s="4" customFormat="1" ht="45" customHeight="1" spans="1:5 16378:16383">
      <c r="A36" s="10">
        <v>34</v>
      </c>
      <c r="B36" s="17" t="s">
        <v>148</v>
      </c>
      <c r="C36" s="17">
        <v>0.5</v>
      </c>
      <c r="D36" s="13">
        <v>5</v>
      </c>
      <c r="E36" s="1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15"/>
      <c r="XEY36" s="15"/>
      <c r="XEZ36" s="15"/>
      <c r="XFA36" s="15"/>
      <c r="XFB36" s="15"/>
      <c r="XFC36" s="15"/>
    </row>
    <row r="37" s="4" customFormat="1" ht="47" customHeight="1" spans="1:5 16378:16383">
      <c r="A37" s="17"/>
      <c r="B37" s="19" t="s">
        <v>149</v>
      </c>
      <c r="C37" s="19">
        <f>SUM(C3:C36)</f>
        <v>78.14</v>
      </c>
      <c r="D37" s="20">
        <f>SUM(D3:D36)</f>
        <v>781.4</v>
      </c>
      <c r="E37" s="20"/>
      <c r="XEX37" s="15"/>
      <c r="XEY37" s="15"/>
      <c r="XEZ37" s="15"/>
      <c r="XFA37" s="15"/>
      <c r="XFB37" s="15"/>
      <c r="XFC37" s="15"/>
    </row>
    <row r="1048503" customFormat="1" ht="13.5"/>
    <row r="1048504" customFormat="1" ht="13.5"/>
    <row r="1048505" customFormat="1" ht="13.5"/>
    <row r="1048506" customFormat="1" ht="13.5"/>
    <row r="1048507" customFormat="1" ht="13.5"/>
    <row r="1048508" customFormat="1" ht="13.5"/>
    <row r="1048509" customFormat="1" ht="13.5"/>
    <row r="1048510" customFormat="1" ht="13.5"/>
    <row r="1048511" customFormat="1" ht="13.5"/>
    <row r="1048512" customFormat="1" ht="13.5"/>
    <row r="1048513" customFormat="1" ht="13.5"/>
    <row r="1048514" customFormat="1" ht="13.5"/>
    <row r="1048515" customFormat="1" ht="13.5"/>
    <row r="1048516" customFormat="1" ht="13.5"/>
    <row r="1048517" customFormat="1" ht="13.5"/>
    <row r="1048518" customFormat="1" ht="13.5"/>
    <row r="1048519" customFormat="1" ht="13.5"/>
    <row r="1048520" customFormat="1" ht="13.5"/>
    <row r="1048521" customFormat="1" ht="13.5"/>
    <row r="1048522" customFormat="1" ht="13.5"/>
    <row r="1048523" customFormat="1" ht="13.5"/>
    <row r="1048524" customFormat="1" ht="13.5"/>
  </sheetData>
  <mergeCells count="1">
    <mergeCell ref="A1:E1"/>
  </mergeCells>
  <pageMargins left="0.472222222222222" right="0.314583333333333" top="1" bottom="0.472222222222222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ym</dc:creator>
  <cp:lastModifiedBy>紫竹阁主</cp:lastModifiedBy>
  <dcterms:created xsi:type="dcterms:W3CDTF">2025-09-12T08:22:00Z</dcterms:created>
  <dcterms:modified xsi:type="dcterms:W3CDTF">2026-01-26T02:11:30Z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F77A250EAD744330A8913677AD71B240_11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